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<sst xmlns="http://schemas.openxmlformats.org/spreadsheetml/2006/main" count="173" uniqueCount="70">
  <si>
    <t>Мин</t>
  </si>
  <si>
    <t xml:space="preserve">Рз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</si>
  <si>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</si>
  <si>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</si>
  <si>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</si>
  <si>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</si>
  <si>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</si>
  <si>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</si>
  <si>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</si>
  <si>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</si>
  <si>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</si>
  <si>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</si>
  <si>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</si>
  <si>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</si>
  <si>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</si>
  <si>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</si>
  <si>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</si>
  <si>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</si>
  <si>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</si>
  <si>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</si>
  <si>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05</t>
  </si>
  <si>
    <t>11</t>
  </si>
  <si>
    <t>870</t>
  </si>
  <si>
    <t>00</t>
  </si>
  <si>
    <t>13</t>
  </si>
  <si>
    <t>853</t>
  </si>
  <si>
    <t>ИТОГО РАСХОДОВ:</t>
  </si>
  <si>
    <t>08</t>
  </si>
  <si>
    <t>Культура и кинематография</t>
  </si>
  <si>
    <t>7710090019</t>
  </si>
  <si>
    <t>7820090019</t>
  </si>
  <si>
    <t>9990051180</t>
  </si>
  <si>
    <t>2420192058</t>
  </si>
  <si>
    <t>0599980040</t>
  </si>
  <si>
    <t>3920520540</t>
  </si>
  <si>
    <t>7710092974</t>
  </si>
  <si>
    <t>1120190059</t>
  </si>
  <si>
    <t>Прочие услуги местного самоуправления</t>
  </si>
  <si>
    <t>121</t>
  </si>
  <si>
    <t>129</t>
  </si>
  <si>
    <t>851</t>
  </si>
  <si>
    <t>852</t>
  </si>
  <si>
    <t>Резервный фонд  местной администрации</t>
  </si>
  <si>
    <t>Другие общегосударственные вопросы</t>
  </si>
  <si>
    <t xml:space="preserve">Дорожное хозяйство </t>
  </si>
  <si>
    <t>Жилищно коммунальное хозяйство</t>
  </si>
  <si>
    <t>Благоустройство (Организация и содержание мест захоронения)</t>
  </si>
  <si>
    <t>0000000000</t>
  </si>
  <si>
    <t>0599999999</t>
  </si>
  <si>
    <t>Взносы по обязательному социальному страхованию</t>
  </si>
  <si>
    <t>111</t>
  </si>
  <si>
    <t>119</t>
  </si>
  <si>
    <t>Уплата налога на имущество</t>
  </si>
  <si>
    <t>Фонд оплаты труда казенного учреждения Культуры</t>
  </si>
  <si>
    <t>15Г0099998</t>
  </si>
  <si>
    <t>9990054690</t>
  </si>
  <si>
    <t>0550094009</t>
  </si>
  <si>
    <t>414</t>
  </si>
  <si>
    <t>план                                                                 за                       2020 г.</t>
  </si>
  <si>
    <t>% исполн. По годовому плану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</si>
  <si>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№110 
от 15.07.2020г.                                                                                                                                                   </t>
  </si>
  <si>
    <t>05212S4009</t>
  </si>
  <si>
    <t>Субсидии   на разработку проектно-сметной документации объектов водоснабжения и водоотведения</t>
  </si>
  <si>
    <t>план                                                                 за  2 кв.                     2020 г.</t>
  </si>
  <si>
    <t>факт                                                                 за   2 кв.             2020 г.</t>
  </si>
  <si>
    <t>% исполн. За 2 кв. 2020 г.</t>
  </si>
  <si>
    <t>0550099998</t>
  </si>
  <si>
    <t>Водоснабжение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</si>
  <si>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ЗА ПЕРВОЕ ПОЛУГОДИЕ 2020  ГОДА                                                                                                 </t>
  </si>
  <si>
    <t>Прочая закупка товаров работ услуг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</si>
</sst>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25390625" style="0" customWidth="1"/>
    <col min="2" max="2" width="3.125" style="0" customWidth="1"/>
    <col min="3" max="3" width="3.75390625" style="0" customWidth="1"/>
    <col min="4" max="4" width="10.875" style="0" customWidth="1"/>
    <col min="5" max="5" width="4.625" style="0" customWidth="1"/>
    <col min="6" max="6" width="22.625" style="0" customWidth="1"/>
    <col min="7" max="7" width="2.00390625" style="0" hidden="1" customWidth="1"/>
    <col min="8" max="8" width="11.125" style="0" customWidth="1"/>
    <col min="9" max="9" width="10.625" style="0" customWidth="1"/>
    <col min="10" max="10" width="10.125" style="0" customWidth="1"/>
    <col min="11" max="11" width="7.375" style="0" customWidth="1"/>
    <col min="12" max="12" width="7.25390625" style="0" customWidth="1"/>
  </cols>
  <sheetData>
    <row r="1" spans="1:13" ht="34.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4"/>
    </row>
    <row r="2" spans="1:13" ht="27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</row>
    <row r="3" spans="1:12" ht="47.25" customHeight="1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62.25" customHeight="1">
      <c r="A4" s="15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9" t="s">
        <v>5</v>
      </c>
      <c r="G4" s="29"/>
      <c r="H4" s="30" t="s">
        <v>58</v>
      </c>
      <c r="I4" s="49" t="s">
        <v>63</v>
      </c>
      <c r="J4" s="47" t="s">
        <v>64</v>
      </c>
      <c r="K4" s="14" t="s">
        <v>65</v>
      </c>
      <c r="L4" s="14" t="s">
        <v>59</v>
      </c>
    </row>
    <row r="5" spans="1:12" ht="36" customHeight="1">
      <c r="A5" s="17">
        <v>703</v>
      </c>
      <c r="B5" s="18" t="s">
        <v>9</v>
      </c>
      <c r="C5" s="18" t="s">
        <v>23</v>
      </c>
      <c r="D5" s="33" t="s">
        <v>47</v>
      </c>
      <c r="E5" s="19" t="s">
        <v>23</v>
      </c>
      <c r="F5" s="10" t="s">
        <v>6</v>
      </c>
      <c r="G5" s="25"/>
      <c r="H5" s="28">
        <f>H6+H7+H8+H9+H10+H11+H12+H13+H14+H15+H16+H17</f>
        <v>5297708.92</v>
      </c>
      <c r="I5" s="28">
        <f>H5/4*2</f>
        <v>2648854.46</v>
      </c>
      <c r="J5" s="28">
        <f>J6+J7+J8+J9+J10+J11+J12+J13+J14+J15+J16+J17</f>
        <v>2031894.03</v>
      </c>
      <c r="K5" s="28">
        <f>(J5*100)/I5</f>
        <v>76.70840586688934</v>
      </c>
      <c r="L5" s="28">
        <f>J5*100/H5</f>
        <v>38.35420293344467</v>
      </c>
    </row>
    <row r="6" spans="1:12" ht="36" customHeight="1">
      <c r="A6" s="24">
        <v>703</v>
      </c>
      <c r="B6" s="19" t="s">
        <v>9</v>
      </c>
      <c r="C6" s="19" t="s">
        <v>13</v>
      </c>
      <c r="D6" s="19" t="s">
        <v>29</v>
      </c>
      <c r="E6" s="21" t="s">
        <v>38</v>
      </c>
      <c r="F6" s="11" t="s">
        <v>7</v>
      </c>
      <c r="G6" s="26"/>
      <c r="H6" s="35">
        <v>494353.74</v>
      </c>
      <c r="I6" s="28">
        <f aca="true" t="shared" si="0" ref="I6:I33">H6/4*2</f>
        <v>247176.87</v>
      </c>
      <c r="J6" s="35">
        <v>225162.18</v>
      </c>
      <c r="K6" s="28">
        <f>(J6*100)/I6</f>
        <v>91.09354770937912</v>
      </c>
      <c r="L6" s="28">
        <f aca="true" t="shared" si="1" ref="L6:L33">J6*100/H6</f>
        <v>45.54677385468956</v>
      </c>
    </row>
    <row r="7" spans="1:12" ht="36" customHeight="1">
      <c r="A7" s="24">
        <v>703</v>
      </c>
      <c r="B7" s="19" t="s">
        <v>9</v>
      </c>
      <c r="C7" s="19" t="s">
        <v>13</v>
      </c>
      <c r="D7" s="19" t="s">
        <v>29</v>
      </c>
      <c r="E7" s="21" t="s">
        <v>39</v>
      </c>
      <c r="F7" s="11" t="s">
        <v>7</v>
      </c>
      <c r="G7" s="26"/>
      <c r="H7" s="35">
        <v>149294.68</v>
      </c>
      <c r="I7" s="28">
        <f t="shared" si="0"/>
        <v>74647.34</v>
      </c>
      <c r="J7" s="35">
        <v>67998.95</v>
      </c>
      <c r="K7" s="28">
        <f aca="true" t="shared" si="2" ref="K7:K34">(J7*100)/I7</f>
        <v>91.0936009240249</v>
      </c>
      <c r="L7" s="28">
        <f t="shared" si="1"/>
        <v>45.54680046201245</v>
      </c>
    </row>
    <row r="8" spans="1:12" ht="36" customHeight="1">
      <c r="A8" s="22" t="s">
        <v>8</v>
      </c>
      <c r="B8" s="19" t="s">
        <v>9</v>
      </c>
      <c r="C8" s="19" t="s">
        <v>10</v>
      </c>
      <c r="D8" s="19" t="s">
        <v>30</v>
      </c>
      <c r="E8" s="21" t="s">
        <v>38</v>
      </c>
      <c r="F8" s="11" t="s">
        <v>12</v>
      </c>
      <c r="G8" s="26"/>
      <c r="H8" s="35">
        <v>1817588.34</v>
      </c>
      <c r="I8" s="28">
        <f t="shared" si="0"/>
        <v>908794.17</v>
      </c>
      <c r="J8" s="35">
        <v>891371.08</v>
      </c>
      <c r="K8" s="28">
        <f t="shared" si="2"/>
        <v>98.08283431219634</v>
      </c>
      <c r="L8" s="28">
        <f t="shared" si="1"/>
        <v>49.04141715609817</v>
      </c>
    </row>
    <row r="9" spans="1:12" ht="54.75" customHeight="1">
      <c r="A9" s="22" t="s">
        <v>8</v>
      </c>
      <c r="B9" s="19" t="s">
        <v>9</v>
      </c>
      <c r="C9" s="19" t="s">
        <v>10</v>
      </c>
      <c r="D9" s="19" t="s">
        <v>30</v>
      </c>
      <c r="E9" s="21" t="s">
        <v>39</v>
      </c>
      <c r="F9" s="11" t="s">
        <v>12</v>
      </c>
      <c r="G9" s="26"/>
      <c r="H9" s="35">
        <v>548911.68</v>
      </c>
      <c r="I9" s="28">
        <f t="shared" si="0"/>
        <v>274455.84</v>
      </c>
      <c r="J9" s="35">
        <v>269194.07</v>
      </c>
      <c r="K9" s="28">
        <f t="shared" si="2"/>
        <v>98.082835475463</v>
      </c>
      <c r="L9" s="28">
        <f t="shared" si="1"/>
        <v>49.0414177377315</v>
      </c>
    </row>
    <row r="10" spans="1:12" ht="54.75" customHeight="1">
      <c r="A10" s="23" t="s">
        <v>8</v>
      </c>
      <c r="B10" s="19" t="s">
        <v>9</v>
      </c>
      <c r="C10" s="19" t="s">
        <v>10</v>
      </c>
      <c r="D10" s="19" t="s">
        <v>30</v>
      </c>
      <c r="E10" s="42" t="s">
        <v>18</v>
      </c>
      <c r="F10" s="11" t="s">
        <v>12</v>
      </c>
      <c r="G10" s="26"/>
      <c r="H10" s="35">
        <v>1709444</v>
      </c>
      <c r="I10" s="28">
        <f t="shared" si="0"/>
        <v>854722</v>
      </c>
      <c r="J10" s="35">
        <v>182171.57</v>
      </c>
      <c r="K10" s="28">
        <f t="shared" si="2"/>
        <v>21.31354639286224</v>
      </c>
      <c r="L10" s="28">
        <f t="shared" si="1"/>
        <v>10.65677319643112</v>
      </c>
    </row>
    <row r="11" spans="1:12" ht="57" customHeight="1">
      <c r="A11" s="22" t="s">
        <v>8</v>
      </c>
      <c r="B11" s="19" t="s">
        <v>9</v>
      </c>
      <c r="C11" s="19" t="s">
        <v>10</v>
      </c>
      <c r="D11" s="19" t="s">
        <v>30</v>
      </c>
      <c r="E11" s="21" t="s">
        <v>40</v>
      </c>
      <c r="F11" s="11" t="s">
        <v>12</v>
      </c>
      <c r="G11" s="26"/>
      <c r="H11" s="35">
        <v>120000</v>
      </c>
      <c r="I11" s="28">
        <f t="shared" si="0"/>
        <v>60000</v>
      </c>
      <c r="J11" s="35">
        <v>45557</v>
      </c>
      <c r="K11" s="28">
        <f t="shared" si="2"/>
        <v>75.92833333333333</v>
      </c>
      <c r="L11" s="28">
        <f t="shared" si="1"/>
        <v>37.964166666666664</v>
      </c>
    </row>
    <row r="12" spans="1:12" ht="55.5" customHeight="1">
      <c r="A12" s="22" t="s">
        <v>8</v>
      </c>
      <c r="B12" s="19" t="s">
        <v>9</v>
      </c>
      <c r="C12" s="19" t="s">
        <v>10</v>
      </c>
      <c r="D12" s="19" t="s">
        <v>30</v>
      </c>
      <c r="E12" s="21" t="s">
        <v>41</v>
      </c>
      <c r="F12" s="11" t="s">
        <v>12</v>
      </c>
      <c r="G12" s="26"/>
      <c r="H12" s="35">
        <v>1000</v>
      </c>
      <c r="I12" s="28">
        <f t="shared" si="0"/>
        <v>500</v>
      </c>
      <c r="J12" s="35">
        <v>0</v>
      </c>
      <c r="K12" s="28">
        <f t="shared" si="2"/>
        <v>0</v>
      </c>
      <c r="L12" s="28">
        <f t="shared" si="1"/>
        <v>0</v>
      </c>
    </row>
    <row r="13" spans="1:12" ht="59.25" customHeight="1">
      <c r="A13" s="22" t="s">
        <v>8</v>
      </c>
      <c r="B13" s="19" t="s">
        <v>9</v>
      </c>
      <c r="C13" s="19" t="s">
        <v>10</v>
      </c>
      <c r="D13" s="19" t="s">
        <v>30</v>
      </c>
      <c r="E13" s="21" t="s">
        <v>25</v>
      </c>
      <c r="F13" s="11" t="s">
        <v>12</v>
      </c>
      <c r="G13" s="26"/>
      <c r="H13" s="35">
        <v>2000</v>
      </c>
      <c r="I13" s="28">
        <f t="shared" si="0"/>
        <v>1000</v>
      </c>
      <c r="J13" s="35">
        <v>0</v>
      </c>
      <c r="K13" s="28">
        <f t="shared" si="2"/>
        <v>0</v>
      </c>
      <c r="L13" s="28">
        <f t="shared" si="1"/>
        <v>0</v>
      </c>
    </row>
    <row r="14" spans="1:12" ht="32.25" customHeight="1">
      <c r="A14" s="22" t="s">
        <v>8</v>
      </c>
      <c r="B14" s="18" t="s">
        <v>9</v>
      </c>
      <c r="C14" s="18" t="s">
        <v>21</v>
      </c>
      <c r="D14" s="33" t="s">
        <v>34</v>
      </c>
      <c r="E14" s="18" t="s">
        <v>22</v>
      </c>
      <c r="F14" s="12" t="s">
        <v>42</v>
      </c>
      <c r="G14" s="25"/>
      <c r="H14" s="6">
        <v>40000</v>
      </c>
      <c r="I14" s="28">
        <f t="shared" si="0"/>
        <v>20000</v>
      </c>
      <c r="J14" s="38">
        <v>0</v>
      </c>
      <c r="K14" s="28">
        <f t="shared" si="2"/>
        <v>0</v>
      </c>
      <c r="L14" s="28">
        <f t="shared" si="1"/>
        <v>0</v>
      </c>
    </row>
    <row r="15" spans="1:12" ht="35.25" customHeight="1">
      <c r="A15" s="20">
        <v>703</v>
      </c>
      <c r="B15" s="18" t="s">
        <v>9</v>
      </c>
      <c r="C15" s="18" t="s">
        <v>24</v>
      </c>
      <c r="D15" s="33" t="s">
        <v>35</v>
      </c>
      <c r="E15" s="18" t="s">
        <v>25</v>
      </c>
      <c r="F15" s="12" t="s">
        <v>43</v>
      </c>
      <c r="G15" s="27"/>
      <c r="H15" s="38">
        <v>14000</v>
      </c>
      <c r="I15" s="38">
        <v>13922.7</v>
      </c>
      <c r="J15" s="38">
        <v>13922.7</v>
      </c>
      <c r="K15" s="28">
        <f t="shared" si="2"/>
        <v>100</v>
      </c>
      <c r="L15" s="28">
        <f t="shared" si="1"/>
        <v>99.44785714285715</v>
      </c>
    </row>
    <row r="16" spans="1:12" ht="45" customHeight="1">
      <c r="A16" s="20">
        <v>703</v>
      </c>
      <c r="B16" s="18" t="s">
        <v>9</v>
      </c>
      <c r="C16" s="18" t="s">
        <v>24</v>
      </c>
      <c r="D16" s="33" t="s">
        <v>54</v>
      </c>
      <c r="E16" s="18" t="s">
        <v>18</v>
      </c>
      <c r="F16" s="10" t="s">
        <v>12</v>
      </c>
      <c r="G16" s="27"/>
      <c r="H16" s="38">
        <v>336516.48</v>
      </c>
      <c r="I16" s="38">
        <v>336516.48</v>
      </c>
      <c r="J16" s="38">
        <v>336516.48</v>
      </c>
      <c r="K16" s="28">
        <f t="shared" si="2"/>
        <v>100</v>
      </c>
      <c r="L16" s="28">
        <f t="shared" si="1"/>
        <v>100</v>
      </c>
    </row>
    <row r="17" spans="1:12" ht="59.25" customHeight="1">
      <c r="A17" s="20">
        <v>703</v>
      </c>
      <c r="B17" s="18" t="s">
        <v>9</v>
      </c>
      <c r="C17" s="18" t="s">
        <v>24</v>
      </c>
      <c r="D17" s="33" t="s">
        <v>55</v>
      </c>
      <c r="E17" s="18" t="s">
        <v>18</v>
      </c>
      <c r="F17" s="12" t="s">
        <v>43</v>
      </c>
      <c r="G17" s="27"/>
      <c r="H17" s="38">
        <v>64600</v>
      </c>
      <c r="I17" s="28">
        <f t="shared" si="0"/>
        <v>32300</v>
      </c>
      <c r="J17" s="38">
        <v>0</v>
      </c>
      <c r="K17" s="28">
        <f t="shared" si="2"/>
        <v>0</v>
      </c>
      <c r="L17" s="28">
        <f t="shared" si="1"/>
        <v>0</v>
      </c>
    </row>
    <row r="18" spans="1:12" ht="41.25" customHeight="1">
      <c r="A18" s="22" t="s">
        <v>8</v>
      </c>
      <c r="B18" s="18" t="s">
        <v>13</v>
      </c>
      <c r="C18" s="18" t="s">
        <v>14</v>
      </c>
      <c r="D18" s="33" t="s">
        <v>47</v>
      </c>
      <c r="E18" s="18" t="s">
        <v>11</v>
      </c>
      <c r="F18" s="12" t="s">
        <v>15</v>
      </c>
      <c r="G18" s="25"/>
      <c r="H18" s="28">
        <f>H19+H20</f>
        <v>202125</v>
      </c>
      <c r="I18" s="28">
        <f t="shared" si="0"/>
        <v>101062.5</v>
      </c>
      <c r="J18" s="28">
        <f>J19+J20</f>
        <v>101062.5</v>
      </c>
      <c r="K18" s="28">
        <f t="shared" si="2"/>
        <v>100</v>
      </c>
      <c r="L18" s="28">
        <f t="shared" si="1"/>
        <v>50</v>
      </c>
    </row>
    <row r="19" spans="1:12" ht="51.75" customHeight="1">
      <c r="A19" s="23" t="s">
        <v>8</v>
      </c>
      <c r="B19" s="19" t="s">
        <v>13</v>
      </c>
      <c r="C19" s="19" t="s">
        <v>14</v>
      </c>
      <c r="D19" s="19" t="s">
        <v>31</v>
      </c>
      <c r="E19" s="19" t="s">
        <v>38</v>
      </c>
      <c r="F19" s="9" t="s">
        <v>16</v>
      </c>
      <c r="G19" s="26"/>
      <c r="H19" s="34">
        <v>155241.93</v>
      </c>
      <c r="I19" s="28">
        <f t="shared" si="0"/>
        <v>77620.965</v>
      </c>
      <c r="J19" s="34">
        <v>77620.98</v>
      </c>
      <c r="K19" s="28">
        <f t="shared" si="2"/>
        <v>100.00001932467602</v>
      </c>
      <c r="L19" s="28">
        <f t="shared" si="1"/>
        <v>50.00000966233801</v>
      </c>
    </row>
    <row r="20" spans="1:12" ht="53.25" customHeight="1">
      <c r="A20" s="23" t="s">
        <v>8</v>
      </c>
      <c r="B20" s="19" t="s">
        <v>13</v>
      </c>
      <c r="C20" s="19" t="s">
        <v>14</v>
      </c>
      <c r="D20" s="19" t="s">
        <v>31</v>
      </c>
      <c r="E20" s="19" t="s">
        <v>39</v>
      </c>
      <c r="F20" s="9" t="s">
        <v>16</v>
      </c>
      <c r="G20" s="26"/>
      <c r="H20" s="34">
        <v>46883.07</v>
      </c>
      <c r="I20" s="28">
        <f t="shared" si="0"/>
        <v>23441.535</v>
      </c>
      <c r="J20" s="34">
        <v>23441.52</v>
      </c>
      <c r="K20" s="28">
        <f t="shared" si="2"/>
        <v>99.99993601101635</v>
      </c>
      <c r="L20" s="28">
        <f t="shared" si="1"/>
        <v>49.99996800550817</v>
      </c>
    </row>
    <row r="21" spans="1:12" ht="42" customHeight="1">
      <c r="A21" s="22" t="s">
        <v>8</v>
      </c>
      <c r="B21" s="18" t="s">
        <v>10</v>
      </c>
      <c r="C21" s="18" t="s">
        <v>17</v>
      </c>
      <c r="D21" s="33" t="s">
        <v>32</v>
      </c>
      <c r="E21" s="18" t="s">
        <v>18</v>
      </c>
      <c r="F21" s="13" t="s">
        <v>19</v>
      </c>
      <c r="G21" s="25"/>
      <c r="H21" s="6">
        <f>H22</f>
        <v>3292583.49</v>
      </c>
      <c r="I21" s="28">
        <f t="shared" si="0"/>
        <v>1646291.745</v>
      </c>
      <c r="J21" s="6">
        <f>J22</f>
        <v>1409552.61</v>
      </c>
      <c r="K21" s="28">
        <f t="shared" si="2"/>
        <v>85.61985530699481</v>
      </c>
      <c r="L21" s="28">
        <f t="shared" si="1"/>
        <v>42.809927653497404</v>
      </c>
    </row>
    <row r="22" spans="1:12" ht="27.75" customHeight="1">
      <c r="A22" s="23" t="s">
        <v>8</v>
      </c>
      <c r="B22" s="19" t="s">
        <v>10</v>
      </c>
      <c r="C22" s="19" t="s">
        <v>17</v>
      </c>
      <c r="D22" s="19" t="s">
        <v>32</v>
      </c>
      <c r="E22" s="19" t="s">
        <v>18</v>
      </c>
      <c r="F22" s="41" t="s">
        <v>44</v>
      </c>
      <c r="G22" s="26"/>
      <c r="H22" s="39">
        <v>3292583.49</v>
      </c>
      <c r="I22" s="28">
        <f t="shared" si="0"/>
        <v>1646291.745</v>
      </c>
      <c r="J22" s="36">
        <v>1409552.61</v>
      </c>
      <c r="K22" s="28">
        <f t="shared" si="2"/>
        <v>85.61985530699481</v>
      </c>
      <c r="L22" s="28">
        <f t="shared" si="1"/>
        <v>42.809927653497404</v>
      </c>
    </row>
    <row r="23" spans="1:12" ht="33.75" customHeight="1">
      <c r="A23" s="20">
        <v>703</v>
      </c>
      <c r="B23" s="18" t="s">
        <v>20</v>
      </c>
      <c r="C23" s="18" t="s">
        <v>13</v>
      </c>
      <c r="D23" s="19" t="s">
        <v>56</v>
      </c>
      <c r="E23" s="19" t="s">
        <v>57</v>
      </c>
      <c r="F23" s="13" t="s">
        <v>45</v>
      </c>
      <c r="G23" s="26"/>
      <c r="H23" s="28">
        <v>2000000</v>
      </c>
      <c r="I23" s="28">
        <f t="shared" si="0"/>
        <v>1000000</v>
      </c>
      <c r="J23" s="28">
        <v>0</v>
      </c>
      <c r="K23" s="28">
        <f t="shared" si="2"/>
        <v>0</v>
      </c>
      <c r="L23" s="28">
        <f t="shared" si="1"/>
        <v>0</v>
      </c>
    </row>
    <row r="24" spans="1:12" ht="33.75" customHeight="1">
      <c r="A24" s="20">
        <v>703</v>
      </c>
      <c r="B24" s="18" t="s">
        <v>20</v>
      </c>
      <c r="C24" s="18" t="s">
        <v>13</v>
      </c>
      <c r="D24" s="19" t="s">
        <v>66</v>
      </c>
      <c r="E24" s="19" t="s">
        <v>18</v>
      </c>
      <c r="F24" s="13" t="s">
        <v>67</v>
      </c>
      <c r="G24" s="44"/>
      <c r="H24" s="6">
        <v>622965.42</v>
      </c>
      <c r="I24" s="28">
        <f t="shared" si="0"/>
        <v>311482.71</v>
      </c>
      <c r="J24" s="28">
        <v>161482</v>
      </c>
      <c r="K24" s="28">
        <f>(J24*100)/I24</f>
        <v>51.843005989000154</v>
      </c>
      <c r="L24" s="28">
        <f>J24*100/H24</f>
        <v>25.921502994500077</v>
      </c>
    </row>
    <row r="25" spans="1:12" ht="86.25" customHeight="1">
      <c r="A25" s="22" t="s">
        <v>8</v>
      </c>
      <c r="B25" s="18" t="s">
        <v>20</v>
      </c>
      <c r="C25" s="18" t="s">
        <v>13</v>
      </c>
      <c r="D25" s="18" t="s">
        <v>61</v>
      </c>
      <c r="E25" s="18" t="s">
        <v>57</v>
      </c>
      <c r="F25" s="13" t="s">
        <v>62</v>
      </c>
      <c r="G25" s="27"/>
      <c r="H25" s="43">
        <v>405000</v>
      </c>
      <c r="I25" s="28">
        <f t="shared" si="0"/>
        <v>202500</v>
      </c>
      <c r="J25" s="38">
        <v>0</v>
      </c>
      <c r="K25" s="28">
        <f t="shared" si="2"/>
        <v>0</v>
      </c>
      <c r="L25" s="28">
        <f t="shared" si="1"/>
        <v>0</v>
      </c>
    </row>
    <row r="26" spans="1:12" ht="39" customHeight="1">
      <c r="A26" s="22" t="s">
        <v>8</v>
      </c>
      <c r="B26" s="18" t="s">
        <v>20</v>
      </c>
      <c r="C26" s="18" t="s">
        <v>14</v>
      </c>
      <c r="D26" s="18" t="s">
        <v>33</v>
      </c>
      <c r="E26" s="18" t="s">
        <v>18</v>
      </c>
      <c r="F26" s="13" t="s">
        <v>46</v>
      </c>
      <c r="G26" s="25"/>
      <c r="H26" s="38">
        <v>134167.91</v>
      </c>
      <c r="I26" s="28">
        <f t="shared" si="0"/>
        <v>67083.955</v>
      </c>
      <c r="J26" s="38">
        <v>54000</v>
      </c>
      <c r="K26" s="28">
        <f t="shared" si="2"/>
        <v>80.49614844563055</v>
      </c>
      <c r="L26" s="28">
        <f t="shared" si="1"/>
        <v>40.248074222815276</v>
      </c>
    </row>
    <row r="27" spans="1:12" ht="30.75" customHeight="1">
      <c r="A27" s="22" t="s">
        <v>8</v>
      </c>
      <c r="B27" s="18" t="s">
        <v>20</v>
      </c>
      <c r="C27" s="18" t="s">
        <v>14</v>
      </c>
      <c r="D27" s="18" t="s">
        <v>48</v>
      </c>
      <c r="E27" s="18" t="s">
        <v>18</v>
      </c>
      <c r="F27" s="13" t="s">
        <v>37</v>
      </c>
      <c r="G27" s="25"/>
      <c r="H27" s="43">
        <v>30000</v>
      </c>
      <c r="I27" s="28">
        <f t="shared" si="0"/>
        <v>15000</v>
      </c>
      <c r="J27" s="38">
        <v>10763.58</v>
      </c>
      <c r="K27" s="28">
        <f t="shared" si="2"/>
        <v>71.7572</v>
      </c>
      <c r="L27" s="28">
        <f t="shared" si="1"/>
        <v>35.8786</v>
      </c>
    </row>
    <row r="28" spans="1:12" ht="41.25" customHeight="1">
      <c r="A28" s="20">
        <v>703</v>
      </c>
      <c r="B28" s="18" t="s">
        <v>27</v>
      </c>
      <c r="C28" s="18" t="s">
        <v>9</v>
      </c>
      <c r="D28" s="33" t="s">
        <v>47</v>
      </c>
      <c r="E28" s="18" t="s">
        <v>11</v>
      </c>
      <c r="F28" s="46" t="s">
        <v>28</v>
      </c>
      <c r="G28" s="27"/>
      <c r="H28" s="6">
        <f>H29+H30+H31+H32+H33</f>
        <v>1578339.65</v>
      </c>
      <c r="I28" s="28">
        <f t="shared" si="0"/>
        <v>789169.825</v>
      </c>
      <c r="J28" s="6">
        <f>J29+J30+J31+J32+J33</f>
        <v>695377.96</v>
      </c>
      <c r="K28" s="28">
        <f t="shared" si="2"/>
        <v>88.11512274940316</v>
      </c>
      <c r="L28" s="28">
        <f t="shared" si="1"/>
        <v>44.05756137470158</v>
      </c>
    </row>
    <row r="29" spans="1:12" ht="33" customHeight="1">
      <c r="A29" s="24">
        <v>703</v>
      </c>
      <c r="B29" s="19" t="s">
        <v>27</v>
      </c>
      <c r="C29" s="19" t="s">
        <v>23</v>
      </c>
      <c r="D29" s="40" t="s">
        <v>36</v>
      </c>
      <c r="E29" s="19" t="s">
        <v>50</v>
      </c>
      <c r="F29" s="9" t="s">
        <v>53</v>
      </c>
      <c r="G29" s="44"/>
      <c r="H29" s="45">
        <v>772162.56</v>
      </c>
      <c r="I29" s="28">
        <f t="shared" si="0"/>
        <v>386081.28</v>
      </c>
      <c r="J29" s="45">
        <v>386081.4</v>
      </c>
      <c r="K29" s="28">
        <f t="shared" si="2"/>
        <v>100.00003108153805</v>
      </c>
      <c r="L29" s="28">
        <f t="shared" si="1"/>
        <v>50.00001554076903</v>
      </c>
    </row>
    <row r="30" spans="1:12" ht="49.5" customHeight="1">
      <c r="A30" s="24">
        <v>703</v>
      </c>
      <c r="B30" s="19" t="s">
        <v>27</v>
      </c>
      <c r="C30" s="19" t="s">
        <v>23</v>
      </c>
      <c r="D30" s="40" t="s">
        <v>36</v>
      </c>
      <c r="E30" s="19" t="s">
        <v>51</v>
      </c>
      <c r="F30" s="9" t="s">
        <v>49</v>
      </c>
      <c r="G30" s="44"/>
      <c r="H30" s="45">
        <v>233193.09</v>
      </c>
      <c r="I30" s="28">
        <f t="shared" si="0"/>
        <v>116596.545</v>
      </c>
      <c r="J30" s="45">
        <v>116596.56</v>
      </c>
      <c r="K30" s="28">
        <f t="shared" si="2"/>
        <v>100.0000128648752</v>
      </c>
      <c r="L30" s="28">
        <f t="shared" si="1"/>
        <v>50.0000064324376</v>
      </c>
    </row>
    <row r="31" spans="1:12" ht="41.25" customHeight="1">
      <c r="A31" s="24">
        <v>703</v>
      </c>
      <c r="B31" s="19" t="s">
        <v>27</v>
      </c>
      <c r="C31" s="19" t="s">
        <v>23</v>
      </c>
      <c r="D31" s="40" t="s">
        <v>36</v>
      </c>
      <c r="E31" s="19" t="s">
        <v>18</v>
      </c>
      <c r="F31" s="9" t="s">
        <v>69</v>
      </c>
      <c r="G31" s="44"/>
      <c r="H31" s="45">
        <v>481984</v>
      </c>
      <c r="I31" s="28">
        <f t="shared" si="0"/>
        <v>240992</v>
      </c>
      <c r="J31" s="26">
        <v>155547</v>
      </c>
      <c r="K31" s="28">
        <f t="shared" si="2"/>
        <v>64.5444662063471</v>
      </c>
      <c r="L31" s="28">
        <f t="shared" si="1"/>
        <v>32.27223310317355</v>
      </c>
    </row>
    <row r="32" spans="1:12" ht="29.25" customHeight="1">
      <c r="A32" s="24">
        <v>703</v>
      </c>
      <c r="B32" s="19" t="s">
        <v>27</v>
      </c>
      <c r="C32" s="19" t="s">
        <v>23</v>
      </c>
      <c r="D32" s="40" t="s">
        <v>36</v>
      </c>
      <c r="E32" s="19" t="s">
        <v>40</v>
      </c>
      <c r="F32" s="9" t="s">
        <v>52</v>
      </c>
      <c r="G32" s="44"/>
      <c r="H32" s="45">
        <v>90000</v>
      </c>
      <c r="I32" s="28">
        <f t="shared" si="0"/>
        <v>45000</v>
      </c>
      <c r="J32" s="45">
        <v>37153</v>
      </c>
      <c r="K32" s="28">
        <f t="shared" si="2"/>
        <v>82.56222222222222</v>
      </c>
      <c r="L32" s="28">
        <f>J32*100/H32</f>
        <v>41.28111111111111</v>
      </c>
    </row>
    <row r="33" spans="1:12" ht="20.25" customHeight="1">
      <c r="A33" s="24">
        <v>703</v>
      </c>
      <c r="B33" s="19" t="s">
        <v>27</v>
      </c>
      <c r="C33" s="19" t="s">
        <v>23</v>
      </c>
      <c r="D33" s="40" t="s">
        <v>36</v>
      </c>
      <c r="E33" s="19" t="s">
        <v>25</v>
      </c>
      <c r="F33" s="9"/>
      <c r="G33" s="44"/>
      <c r="H33" s="45">
        <v>1000</v>
      </c>
      <c r="I33" s="28">
        <f t="shared" si="0"/>
        <v>500</v>
      </c>
      <c r="J33" s="45">
        <v>0</v>
      </c>
      <c r="K33" s="28">
        <f t="shared" si="2"/>
        <v>0</v>
      </c>
      <c r="L33" s="28">
        <f t="shared" si="1"/>
        <v>0</v>
      </c>
    </row>
    <row r="34" spans="1:12" ht="19.5" customHeight="1">
      <c r="A34" s="17"/>
      <c r="B34" s="18"/>
      <c r="C34" s="18"/>
      <c r="D34" s="19"/>
      <c r="E34" s="19"/>
      <c r="F34" s="5" t="s">
        <v>26</v>
      </c>
      <c r="G34" s="28"/>
      <c r="H34" s="6">
        <f>H5+H18+H21+H23+H26+H27+H28+H25+H24</f>
        <v>13562890.39</v>
      </c>
      <c r="I34" s="6">
        <f>I5+I18+I21+I23+I26+I27+I28+I25+I24</f>
        <v>6781445.195</v>
      </c>
      <c r="J34" s="6">
        <f>J5+J18+J21+J23+J26+J27+J28+J25+J24</f>
        <v>4464132.680000001</v>
      </c>
      <c r="K34" s="28">
        <f t="shared" si="2"/>
        <v>65.8286331546472</v>
      </c>
      <c r="L34" s="28">
        <f>J34*100/H34</f>
        <v>32.9143165773236</v>
      </c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1"/>
    </row>
    <row r="36" spans="1:12" ht="12.75">
      <c r="A36" s="2"/>
      <c r="L36" s="32"/>
    </row>
    <row r="37" spans="1:12" ht="12.75">
      <c r="A37" s="3"/>
      <c r="L37" s="32"/>
    </row>
    <row r="38" spans="1:14" ht="14.25">
      <c r="A38" s="7"/>
      <c r="B38" s="8"/>
      <c r="C38" s="8"/>
      <c r="D38" s="8"/>
      <c r="E38" s="8"/>
      <c r="F38" s="7"/>
      <c r="G38" s="7"/>
      <c r="H38" s="53"/>
      <c r="I38" s="53"/>
      <c r="J38" s="53"/>
      <c r="K38" s="48"/>
      <c r="L38" s="37"/>
      <c r="M38" s="37"/>
      <c r="N38" s="37"/>
    </row>
    <row r="39" spans="1:14" ht="14.25">
      <c r="A39" s="52"/>
      <c r="B39" s="52"/>
      <c r="C39" s="52"/>
      <c r="D39" s="52"/>
      <c r="E39" s="52"/>
      <c r="F39" s="7"/>
      <c r="G39" s="7"/>
      <c r="L39" s="37"/>
      <c r="M39" s="37"/>
      <c r="N39" s="37"/>
    </row>
    <row r="40" spans="1:14" ht="14.25">
      <c r="A40" s="7"/>
      <c r="B40" s="52"/>
      <c r="C40" s="52"/>
      <c r="D40" s="52"/>
      <c r="E40" s="52"/>
      <c r="L40" s="37"/>
      <c r="M40" s="37"/>
      <c r="N40" s="37"/>
    </row>
    <row r="41" spans="12:14" ht="12.75">
      <c r="L41" s="37"/>
      <c r="M41" s="37"/>
      <c r="N41" s="37"/>
    </row>
    <row r="42" spans="12:14" ht="12.75">
      <c r="L42" s="37"/>
      <c r="M42" s="37"/>
      <c r="N42" s="37"/>
    </row>
    <row r="43" spans="12:14" ht="12.75">
      <c r="L43" s="37"/>
      <c r="M43" s="37"/>
      <c r="N43" s="37"/>
    </row>
    <row r="44" spans="12:14" ht="12.75">
      <c r="L44" s="37"/>
      <c r="M44" s="37"/>
      <c r="N44" s="37"/>
    </row>
    <row r="45" spans="12:14" ht="12.75">
      <c r="L45" s="37"/>
      <c r="M45" s="37"/>
      <c r="N45" s="37"/>
    </row>
    <row r="46" spans="12:14" ht="12.75">
      <c r="L46" s="37"/>
      <c r="M46" s="37"/>
      <c r="N46" s="37"/>
    </row>
    <row r="47" spans="12:14" ht="12.75">
      <c r="L47" s="37"/>
      <c r="M47" s="37"/>
      <c r="N47" s="37"/>
    </row>
    <row r="48" spans="12:14" ht="12.75">
      <c r="L48" s="37"/>
      <c r="M48" s="37"/>
      <c r="N48" s="37"/>
    </row>
    <row r="49" spans="12:14" ht="12.75">
      <c r="L49" s="37"/>
      <c r="M49" s="37"/>
      <c r="N49" s="37"/>
    </row>
    <row r="50" spans="12:14" ht="12.75">
      <c r="L50" s="37"/>
      <c r="M50" s="37"/>
      <c r="N50" s="37"/>
    </row>
    <row r="51" spans="12:14" ht="12.75">
      <c r="L51" s="37"/>
      <c r="M51" s="37"/>
      <c r="N51" s="37"/>
    </row>
    <row r="52" spans="12:14" ht="12.75">
      <c r="L52" s="37"/>
      <c r="M52" s="37"/>
      <c r="N52" s="37"/>
    </row>
    <row r="53" spans="12:14" ht="12.75">
      <c r="L53" s="37"/>
      <c r="M53" s="37"/>
      <c r="N53" s="37"/>
    </row>
    <row r="54" spans="12:14" ht="12.75">
      <c r="L54" s="37"/>
      <c r="M54" s="37"/>
      <c r="N54" s="37"/>
    </row>
    <row r="55" spans="12:14" ht="12.75">
      <c r="L55" s="37"/>
      <c r="M55" s="37"/>
      <c r="N55" s="37"/>
    </row>
    <row r="56" spans="12:14" ht="12.75">
      <c r="L56" s="37"/>
      <c r="M56" s="37"/>
      <c r="N56" s="37"/>
    </row>
    <row r="57" spans="12:14" ht="12.75">
      <c r="L57" s="37"/>
      <c r="M57" s="37"/>
      <c r="N57" s="37"/>
    </row>
    <row r="58" spans="12:14" ht="12.75">
      <c r="L58" s="37"/>
      <c r="M58" s="37"/>
      <c r="N58" s="37"/>
    </row>
    <row r="59" spans="12:14" ht="12.75">
      <c r="L59" s="37"/>
      <c r="M59" s="37"/>
      <c r="N59" s="37"/>
    </row>
    <row r="60" spans="12:14" ht="12.75">
      <c r="L60" s="37"/>
      <c r="M60" s="37"/>
      <c r="N60" s="37"/>
    </row>
    <row r="61" spans="12:14" ht="12.75">
      <c r="L61" s="37"/>
      <c r="M61" s="37"/>
      <c r="N61" s="37"/>
    </row>
    <row r="62" spans="12:14" ht="12.75">
      <c r="L62" s="37"/>
      <c r="M62" s="37"/>
      <c r="N62" s="37"/>
    </row>
    <row r="63" spans="12:14" ht="12.75">
      <c r="L63" s="37"/>
      <c r="M63" s="37"/>
      <c r="N63" s="37"/>
    </row>
    <row r="64" spans="12:14" ht="12.75">
      <c r="L64" s="37"/>
      <c r="M64" s="37"/>
      <c r="N64" s="37"/>
    </row>
    <row r="65" spans="12:14" ht="12.75">
      <c r="L65" s="37"/>
      <c r="M65" s="37"/>
      <c r="N65" s="37"/>
    </row>
    <row r="66" spans="12:14" ht="12.75">
      <c r="L66" s="37"/>
      <c r="M66" s="37"/>
      <c r="N66" s="37"/>
    </row>
    <row r="67" spans="12:14" ht="12.75">
      <c r="L67" s="37"/>
      <c r="M67" s="37"/>
      <c r="N67" s="37"/>
    </row>
    <row r="68" spans="12:14" ht="12.75">
      <c r="L68" s="37"/>
      <c r="M68" s="37"/>
      <c r="N68" s="37"/>
    </row>
    <row r="69" spans="12:14" ht="12.75">
      <c r="L69" s="37"/>
      <c r="M69" s="37"/>
      <c r="N69" s="37"/>
    </row>
    <row r="70" spans="12:14" ht="12.75">
      <c r="L70" s="37"/>
      <c r="M70" s="37"/>
      <c r="N70" s="37"/>
    </row>
    <row r="71" spans="12:14" ht="12.75">
      <c r="L71" s="37"/>
      <c r="M71" s="37"/>
      <c r="N71" s="37"/>
    </row>
    <row r="72" spans="12:14" ht="12.75">
      <c r="L72" s="37"/>
      <c r="M72" s="37"/>
      <c r="N72" s="37"/>
    </row>
    <row r="73" spans="12:14" ht="12.75">
      <c r="L73" s="37"/>
      <c r="M73" s="37"/>
      <c r="N73" s="37"/>
    </row>
    <row r="74" spans="12:14" ht="12.75">
      <c r="L74" s="37"/>
      <c r="M74" s="37"/>
      <c r="N74" s="37"/>
    </row>
    <row r="75" spans="12:14" ht="12.75">
      <c r="L75" s="37"/>
      <c r="M75" s="37"/>
      <c r="N75" s="37"/>
    </row>
    <row r="76" spans="12:14" ht="12.75">
      <c r="L76" s="37"/>
      <c r="M76" s="37"/>
      <c r="N76" s="37"/>
    </row>
    <row r="77" spans="12:14" ht="12.75">
      <c r="L77" s="37"/>
      <c r="M77" s="37"/>
      <c r="N77" s="37"/>
    </row>
    <row r="78" spans="12:14" ht="12.75">
      <c r="L78" s="37"/>
      <c r="M78" s="37"/>
      <c r="N78" s="37"/>
    </row>
    <row r="79" spans="12:14" ht="12.75">
      <c r="L79" s="37"/>
      <c r="M79" s="37"/>
      <c r="N79" s="37"/>
    </row>
    <row r="80" spans="12:14" ht="12.75">
      <c r="L80" s="37"/>
      <c r="M80" s="37"/>
      <c r="N80" s="37"/>
    </row>
    <row r="81" spans="12:14" ht="12.75">
      <c r="L81" s="37"/>
      <c r="M81" s="37"/>
      <c r="N81" s="37"/>
    </row>
    <row r="82" spans="12:14" ht="12.75">
      <c r="L82" s="37"/>
      <c r="M82" s="37"/>
      <c r="N82" s="37"/>
    </row>
  </sheetData>
  <sheetProtection/>
  <mergeCells count="5">
    <mergeCell ref="A1:L2"/>
    <mergeCell ref="A3:L3"/>
    <mergeCell ref="A39:E39"/>
    <mergeCell ref="B40:E40"/>
    <mergeCell ref="H38:J38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222</cp:lastModifiedBy>
  <cp:lastPrinted>2020-07-30T12:07:14Z</cp:lastPrinted>
  <dcterms:created xsi:type="dcterms:W3CDTF">2014-12-30T09:40:28Z</dcterms:created>
  <dcterms:modified xsi:type="dcterms:W3CDTF">2020-08-10T07:46:59Z</dcterms:modified>
  <cp:category/>
  <cp:version/>
  <cp:contentType/>
  <cp:contentStatus/>
</cp:coreProperties>
</file>